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7496" windowHeight="11016" tabRatio="769"/>
  </bookViews>
  <sheets>
    <sheet name="Приложение 1" sheetId="11" r:id="rId1"/>
  </sheets>
  <definedNames>
    <definedName name="_xlnm._FilterDatabase" localSheetId="0" hidden="1">'Приложение 1'!$A$5:$I$9</definedName>
    <definedName name="_xlnm.Print_Titles" localSheetId="0">'Приложение 1'!$8:$8</definedName>
    <definedName name="_xlnm.Print_Area" localSheetId="0">'Приложение 1'!$A$1:$I$35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1" l="1"/>
  <c r="I29" i="11"/>
  <c r="I28" i="11"/>
  <c r="I27" i="11"/>
  <c r="I26" i="11"/>
  <c r="I25" i="11"/>
  <c r="I24" i="11"/>
  <c r="I23" i="11"/>
</calcChain>
</file>

<file path=xl/sharedStrings.xml><?xml version="1.0" encoding="utf-8"?>
<sst xmlns="http://schemas.openxmlformats.org/spreadsheetml/2006/main" count="154" uniqueCount="108">
  <si>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</si>
  <si>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</si>
  <si>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</si>
  <si>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</si>
  <si>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</si>
  <si>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</si>
  <si>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</si>
  <si>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 xml:space="preserve">                       (наименование муниципального образования)</t>
  </si>
  <si>
    <t>Территория, на которой осуществляется деятельность (наименование муниципального образования)</t>
  </si>
  <si>
    <r>
      <t xml:space="preserve">Суммарный объем </t>
    </r>
    <r>
      <rPr>
        <b/>
        <sz val="14"/>
        <color indexed="8"/>
        <rFont val="Liberation Serif"/>
        <family val="1"/>
        <charset val="204"/>
      </rPr>
      <t>бюджетного</t>
    </r>
    <r>
      <rPr>
        <sz val="14"/>
        <color indexed="8"/>
        <rFont val="Liberation Serif"/>
        <family val="1"/>
        <charset val="204"/>
      </rPr>
      <t xml:space="preserve"> финансирования хозяйствующего субъекта             (тыс. рублей)</t>
    </r>
  </si>
  <si>
    <t>Акционерные общества</t>
  </si>
  <si>
    <t>Предприятия</t>
  </si>
  <si>
    <t>Учреждения</t>
  </si>
  <si>
    <t>Муниципальное предприятие "Аптека № 430" Кушвинского городского округа</t>
  </si>
  <si>
    <t>Муниципальное унитарное предприятие Парикмахерская "Юность"</t>
  </si>
  <si>
    <t>Муниципальное унитарное предприятие Кушвинского городского округа "Торговый дом"</t>
  </si>
  <si>
    <t>Муниципальное унитарное предприятие Кушвинского городского округа "Водоконал"</t>
  </si>
  <si>
    <t>Муниципальное унитарное предприятие Кушвинского городского округа "Управляющая компания "Город"</t>
  </si>
  <si>
    <t>Муниципальное унитарное предприятие Кушвинского городского окурга "Теплосервис"</t>
  </si>
  <si>
    <t>Муниципальное предприятие "Комбинат детского питания"</t>
  </si>
  <si>
    <t>6620001044, 1026601302331</t>
  </si>
  <si>
    <t>6620001848, 1026601301121</t>
  </si>
  <si>
    <t>6681003592, 1136681002061</t>
  </si>
  <si>
    <t>6681010092, 1186658075559</t>
  </si>
  <si>
    <t>6620016763, 1116620000463</t>
  </si>
  <si>
    <t>6681005568, 1146681001653</t>
  </si>
  <si>
    <t>6620012261, 1076620000181</t>
  </si>
  <si>
    <t>52.31 Розничная торговля фармацевтическими товарами</t>
  </si>
  <si>
    <t>93.02 (Предоставление услуг парикмахерскими и салонами красоты)</t>
  </si>
  <si>
    <t>70.20.2 Сдача внаем собственного нежтлого недвижимого имущества</t>
  </si>
  <si>
    <t>36.00.1 Забор и очистка воды для питьевых
и промышленных нужд</t>
  </si>
  <si>
    <t>Финансово-хозяйственную деятельность не осуществляет</t>
  </si>
  <si>
    <t>Финансово-хозяйственную деятельность не осуществляет. Конкурсный управляющий Митюшев Дмитрий Владимрович</t>
  </si>
  <si>
    <t>Финансово-хозяйственную деятельность не осуществляет. Конкурсный управляющий Лисицина Елена Викторовна</t>
  </si>
  <si>
    <t>Администрация МО г.Кушва в лице Комитета по управлению муниципальным имуществом Кушвинского городского округа</t>
  </si>
  <si>
    <t xml:space="preserve">Администрация  Кушвинского городского округа
</t>
  </si>
  <si>
    <t>Комитет по управлению муниципальным имуществом Кушвинского городского округа</t>
  </si>
  <si>
    <t xml:space="preserve">Администрация Кушвинского городского округа
</t>
  </si>
  <si>
    <t>Кушвинский городской округ</t>
  </si>
  <si>
    <t>-</t>
  </si>
  <si>
    <t>11.10.2018/11.10.2018</t>
  </si>
  <si>
    <t>07.11.2013/07.11.2013</t>
  </si>
  <si>
    <t xml:space="preserve"> 01.02.2007/ 01.02.2007 </t>
  </si>
  <si>
    <t xml:space="preserve"> 26.12.2014/ 26.12.2014</t>
  </si>
  <si>
    <t xml:space="preserve"> 18.07.2011/18.07.2011</t>
  </si>
  <si>
    <t>29.10.1993/27.08.2009</t>
  </si>
  <si>
    <t>25.02.1992/01.02.2007</t>
  </si>
  <si>
    <t>Муниципальное автономное общеобразовательное учреждение средняя общеобразовательная школа №4</t>
  </si>
  <si>
    <t>20.02.1931/29.12.2015</t>
  </si>
  <si>
    <t>85.14
85.41
85.13
85.12</t>
  </si>
  <si>
    <t>Управление образования Кушвинского городского округа</t>
  </si>
  <si>
    <t xml:space="preserve">Муниципальное автономное учреждение дополнительного образования «Центр внешкольной работы «Факел» </t>
  </si>
  <si>
    <t>декабрь 1976/29.03.2017</t>
  </si>
  <si>
    <t>85.41</t>
  </si>
  <si>
    <t xml:space="preserve">Муниципальное автономное учреждение дополнительного образования Дом детского творчества </t>
  </si>
  <si>
    <t>ИНН 6620007166                               ОГРН 1026601300989</t>
  </si>
  <si>
    <t xml:space="preserve">09.12.1935/16.02.2016 </t>
  </si>
  <si>
    <t>Муниципальное автономное учреждение культуры Кушвинского городского округа"Кушвинский краеведческий музей"</t>
  </si>
  <si>
    <t xml:space="preserve"> ИНН 6620009942,         ОГРН 1056601020453</t>
  </si>
  <si>
    <t>25.12.2017г.</t>
  </si>
  <si>
    <t>Деятельность музеев</t>
  </si>
  <si>
    <t>Управление культуры КГО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</si>
  <si>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</si>
  <si>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ИНН 6620008152,           ОГРН 1026601302254</t>
  </si>
  <si>
    <t>21.12.2015г.</t>
  </si>
  <si>
    <t>Образование дополнительное детей и взрослых</t>
  </si>
  <si>
    <t>Муниципальное автономное учреждение дополнительного образования Кушвинского городского округа "Кушвинская детская музыкальная школа"</t>
  </si>
  <si>
    <t>ИНН 6620005708,           ОГРН 1026601302309</t>
  </si>
  <si>
    <t>26.12.2016г.</t>
  </si>
  <si>
    <t>Муниципальное автономное учреждение дополнительного образования Кушвинского городского округа "Баранчинская детская школа искусств"</t>
  </si>
  <si>
    <t>ИНН 6620004736,         ОГРН 1026601301891</t>
  </si>
  <si>
    <t>26.12.2020г.</t>
  </si>
  <si>
    <t>Муниципальное автономное учреждение культуры Кушвинского городского округа "Центр культуры и досуга пос.Баранчинский"</t>
  </si>
  <si>
    <t>ИНН 6620009540,        ОГРН 1046601120565</t>
  </si>
  <si>
    <t>09.09.2015г.</t>
  </si>
  <si>
    <t>Деятельность в области демонстрации кинофильмов</t>
  </si>
  <si>
    <t>Муниципальное автономное учреждение Кушвинского городского округа "Кушвинский Дворец Культуры"</t>
  </si>
  <si>
    <t>ИНН 6620009967,        ОГРН 1056601020508</t>
  </si>
  <si>
    <t>12.09.2016г.</t>
  </si>
  <si>
    <t>Деятельность в области исполнительских искусств, доп.73.11,59.13,59.14,90.04,91.01</t>
  </si>
  <si>
    <t>Муниципальное автономное учреждение культуры Кушвинского городского округа Кинотеатр "Феникс"</t>
  </si>
  <si>
    <t>ИНН 6620003323,      ОГРН 1026601302595</t>
  </si>
  <si>
    <t>03.07.2017г.</t>
  </si>
  <si>
    <t>Муниципальное бюджетное учреждение культуры "Библиотечно-информационный центр Кушвинского городского округа"</t>
  </si>
  <si>
    <t>ИНН 6620009558,        ОГРН  1046601120598</t>
  </si>
  <si>
    <t>25.12.2013г.</t>
  </si>
  <si>
    <t>Деятельность библиотек и архивов</t>
  </si>
  <si>
    <t>МАУ КГО "Центр ФКСиТ "Горняк""</t>
  </si>
  <si>
    <t>6620010835, 1069620000713</t>
  </si>
  <si>
    <t>93.11                             93.19                               93.29.9                               96.04</t>
  </si>
  <si>
    <t>УФКиС Кушвинского городского округа</t>
  </si>
  <si>
    <t>МАУ КГО "Спортивная школа"</t>
  </si>
  <si>
    <t>6620007310, 1026601301540</t>
  </si>
  <si>
    <t>93.19                        93.11                         77.21</t>
  </si>
  <si>
    <t>МАУ КГО спортивная школа "Синегорец"</t>
  </si>
  <si>
    <t>6620010384, 1056601029528</t>
  </si>
  <si>
    <t>93.11                        93.29.9                        93.19                        94.11                        86.21                         86.90                            86.90.9</t>
  </si>
  <si>
    <t>МКУ КГО "Центр учета"</t>
  </si>
  <si>
    <t>6681002969, 1136681001434</t>
  </si>
  <si>
    <t>70.22                        82.99                        74.30                        82.19                        69.10</t>
  </si>
  <si>
    <t>Муниципальное казенное учреждение Кушвинского городского округа "Комитет жилищно-коммунальной сферы"</t>
  </si>
  <si>
    <t>6620009974, 1056601020520</t>
  </si>
  <si>
    <t>18.01.2005/01.06.2017</t>
  </si>
  <si>
    <t>82.99, 33.14, 33.20, 36.00, 36.00.1, 36.00.2, 41.2, 42.21, 42.22.1, 42.22.2, 43.12, 43.2, 43.22, 43.3, 43.99, 62.01, 62.02, 63.11, 64.92, 69.10, 69.20.2, 71.11, 71.20.9, 74.30, 81.22, 81.29.9, 82.92, 84.11, 84.11.3, 84.11.5, 84.11.8, 84.12, 84.13, 84.25.9, 91.01, 95.11, 96.03</t>
  </si>
  <si>
    <t>Администрация Кушвинского городского округа, ИНН 6620002979</t>
  </si>
  <si>
    <t>ИНН 6620006973            ОГРН 1026601300714</t>
  </si>
  <si>
    <t xml:space="preserve">ИНН 6620008900                 ОГРН 1036601121292 </t>
  </si>
  <si>
    <t xml:space="preserve">Реестр хозяйствующих субъектов с долей участия Кушвинского городского округа   50 % и более на 01.01.2021
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</si>
</sst>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0_р_._-;\-* #,##0.00_р_._-;_-* \-??_р_._-;_-@_-"/>
    <numFmt numFmtId="166" formatCode="00000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4"/>
      <color indexed="8"/>
      <name val="Liberation Serif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wrapText="1"/>
    </xf>
    <xf numFmtId="14" fontId="16" fillId="2" borderId="1" xfId="0" applyNumberFormat="1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 vertical="top" wrapText="1"/>
    </xf>
    <xf numFmtId="164" fontId="16" fillId="2" borderId="5" xfId="0" applyNumberFormat="1" applyFont="1" applyFill="1" applyBorder="1" applyAlignment="1">
      <alignment horizontal="center" vertical="top" wrapText="1"/>
    </xf>
    <xf numFmtId="14" fontId="16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 vertical="top"/>
    </xf>
    <xf numFmtId="166" fontId="16" fillId="2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10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top" wrapText="1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35"/>
  <sheetViews>
    <sheetView tabSelected="1" view="pageBreakPreview" zoomScale="50" zoomScaleNormal="64" zoomScaleSheetLayoutView="50" zoomScalePageLayoutView="55" workbookViewId="0">
      <selection activeCell="F15" sqref="F15"/>
    </sheetView>
  </sheetViews>
  <sheetFormatPr defaultColWidth="9.109375" defaultRowHeight="12"/>
  <cols>
    <col min="1" max="1" width="17" style="1" customWidth="1"/>
    <col min="2" max="2" width="58" style="1" customWidth="1"/>
    <col min="3" max="3" width="32.6640625" style="1" customWidth="1"/>
    <col min="4" max="4" width="31.44140625" style="1" customWidth="1"/>
    <col min="5" max="5" width="39.88671875" style="1" customWidth="1"/>
    <col min="6" max="6" width="37.33203125" style="4" customWidth="1"/>
    <col min="7" max="7" width="27.6640625" style="4" customWidth="1"/>
    <col min="8" max="8" width="23.109375" style="4" customWidth="1"/>
    <col min="9" max="9" width="19.109375" style="4" customWidth="1"/>
    <col min="10" max="16384" width="9.109375" style="1"/>
  </cols>
  <sheetData>
    <row r="1" spans="1:216" ht="27.75" customHeight="1">
      <c r="B1" s="2"/>
      <c r="C1" s="2"/>
      <c r="D1" s="2"/>
      <c r="E1" s="2"/>
      <c r="F1" s="3"/>
      <c r="G1" s="3"/>
      <c r="H1" s="78"/>
      <c r="I1" s="79"/>
    </row>
    <row r="2" spans="1:216" ht="29.25" customHeight="1">
      <c r="B2" s="2"/>
      <c r="C2" s="2"/>
      <c r="D2" s="2"/>
      <c r="E2" s="2"/>
      <c r="F2" s="11"/>
      <c r="G2" s="11"/>
      <c r="H2" s="78"/>
      <c r="I2" s="79"/>
    </row>
    <row r="3" spans="1:216" ht="17.399999999999999">
      <c r="B3" s="66" t="s">
        <v>107</v>
      </c>
      <c r="C3" s="66"/>
      <c r="D3" s="67"/>
      <c r="E3" s="67"/>
      <c r="F3" s="67"/>
      <c r="G3" s="67"/>
      <c r="H3" s="67"/>
      <c r="I3" s="67"/>
    </row>
    <row r="4" spans="1:216" ht="57.75" customHeight="1">
      <c r="B4" s="8"/>
      <c r="C4" s="10"/>
      <c r="D4" s="9"/>
      <c r="E4" s="9"/>
      <c r="F4" s="63" t="s">
        <v>7</v>
      </c>
      <c r="G4" s="64"/>
      <c r="H4" s="65"/>
      <c r="I4" s="65"/>
    </row>
    <row r="5" spans="1:216" ht="95.25" customHeight="1">
      <c r="A5" s="68" t="s">
        <v>0</v>
      </c>
      <c r="B5" s="68" t="s">
        <v>3</v>
      </c>
      <c r="C5" s="68" t="s">
        <v>1</v>
      </c>
      <c r="D5" s="68" t="s">
        <v>5</v>
      </c>
      <c r="E5" s="68" t="s">
        <v>4</v>
      </c>
      <c r="F5" s="68" t="s">
        <v>2</v>
      </c>
      <c r="G5" s="68" t="s">
        <v>6</v>
      </c>
      <c r="H5" s="69" t="s">
        <v>8</v>
      </c>
      <c r="I5" s="72" t="s">
        <v>9</v>
      </c>
    </row>
    <row r="6" spans="1:216" ht="12" customHeight="1">
      <c r="A6" s="80"/>
      <c r="B6" s="68"/>
      <c r="C6" s="68"/>
      <c r="D6" s="68"/>
      <c r="E6" s="68"/>
      <c r="F6" s="68"/>
      <c r="G6" s="68"/>
      <c r="H6" s="70"/>
      <c r="I6" s="73"/>
    </row>
    <row r="7" spans="1:216" ht="141" customHeight="1">
      <c r="A7" s="80"/>
      <c r="B7" s="68"/>
      <c r="C7" s="68"/>
      <c r="D7" s="68"/>
      <c r="E7" s="68"/>
      <c r="F7" s="68"/>
      <c r="G7" s="68"/>
      <c r="H7" s="71"/>
      <c r="I7" s="74"/>
    </row>
    <row r="8" spans="1:216" ht="18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2">
        <v>8</v>
      </c>
      <c r="I8" s="13">
        <v>9</v>
      </c>
    </row>
    <row r="9" spans="1:216" s="5" customFormat="1" ht="24" customHeight="1">
      <c r="A9" s="75" t="s">
        <v>10</v>
      </c>
      <c r="B9" s="76"/>
      <c r="C9" s="76"/>
      <c r="D9" s="76"/>
      <c r="E9" s="76"/>
      <c r="F9" s="76"/>
      <c r="G9" s="76"/>
      <c r="H9" s="76"/>
      <c r="I9" s="7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</row>
    <row r="10" spans="1:216" ht="18">
      <c r="A10" s="14"/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6">
        <v>0</v>
      </c>
      <c r="H10" s="17">
        <v>0</v>
      </c>
      <c r="I10" s="16">
        <v>0</v>
      </c>
      <c r="J10" s="7"/>
      <c r="K10" s="7"/>
      <c r="L10" s="7"/>
      <c r="M10" s="7"/>
    </row>
    <row r="11" spans="1:216" ht="17.399999999999999">
      <c r="A11" s="60" t="s">
        <v>11</v>
      </c>
      <c r="B11" s="61"/>
      <c r="C11" s="61"/>
      <c r="D11" s="61"/>
      <c r="E11" s="61"/>
      <c r="F11" s="61"/>
      <c r="G11" s="61"/>
      <c r="H11" s="61"/>
      <c r="I11" s="62"/>
      <c r="J11" s="7"/>
      <c r="K11" s="7"/>
      <c r="L11" s="7"/>
      <c r="M11" s="7"/>
    </row>
    <row r="12" spans="1:216" ht="72">
      <c r="A12" s="20">
        <v>1</v>
      </c>
      <c r="B12" s="18" t="s">
        <v>13</v>
      </c>
      <c r="C12" s="18" t="s">
        <v>20</v>
      </c>
      <c r="D12" s="21" t="s">
        <v>45</v>
      </c>
      <c r="E12" s="18" t="s">
        <v>27</v>
      </c>
      <c r="F12" s="18" t="s">
        <v>34</v>
      </c>
      <c r="G12" s="18">
        <v>100</v>
      </c>
      <c r="H12" s="22" t="s">
        <v>38</v>
      </c>
      <c r="I12" s="19" t="s">
        <v>39</v>
      </c>
      <c r="J12" s="7"/>
      <c r="K12" s="7"/>
      <c r="L12" s="7"/>
      <c r="M12" s="7"/>
    </row>
    <row r="13" spans="1:216" ht="54">
      <c r="A13" s="20">
        <v>2</v>
      </c>
      <c r="B13" s="18" t="s">
        <v>14</v>
      </c>
      <c r="C13" s="18" t="s">
        <v>21</v>
      </c>
      <c r="D13" s="21" t="s">
        <v>46</v>
      </c>
      <c r="E13" s="18" t="s">
        <v>28</v>
      </c>
      <c r="F13" s="18" t="s">
        <v>35</v>
      </c>
      <c r="G13" s="18">
        <v>100</v>
      </c>
      <c r="H13" s="22" t="s">
        <v>38</v>
      </c>
      <c r="I13" s="19" t="s">
        <v>39</v>
      </c>
      <c r="J13" s="7"/>
      <c r="K13" s="7"/>
      <c r="L13" s="7"/>
      <c r="M13" s="7"/>
    </row>
    <row r="14" spans="1:216" ht="54">
      <c r="A14" s="20">
        <v>3</v>
      </c>
      <c r="B14" s="18" t="s">
        <v>15</v>
      </c>
      <c r="C14" s="18" t="s">
        <v>22</v>
      </c>
      <c r="D14" s="21" t="s">
        <v>41</v>
      </c>
      <c r="E14" s="18" t="s">
        <v>29</v>
      </c>
      <c r="F14" s="18" t="s">
        <v>36</v>
      </c>
      <c r="G14" s="18">
        <v>100</v>
      </c>
      <c r="H14" s="22" t="s">
        <v>38</v>
      </c>
      <c r="I14" s="19" t="s">
        <v>39</v>
      </c>
      <c r="J14" s="7"/>
      <c r="K14" s="7"/>
      <c r="L14" s="7"/>
      <c r="M14" s="7"/>
    </row>
    <row r="15" spans="1:216" ht="54">
      <c r="A15" s="20">
        <v>4</v>
      </c>
      <c r="B15" s="18" t="s">
        <v>16</v>
      </c>
      <c r="C15" s="18" t="s">
        <v>23</v>
      </c>
      <c r="D15" s="26" t="s">
        <v>40</v>
      </c>
      <c r="E15" s="18" t="s">
        <v>30</v>
      </c>
      <c r="F15" s="18" t="s">
        <v>36</v>
      </c>
      <c r="G15" s="18">
        <v>100</v>
      </c>
      <c r="H15" s="22" t="s">
        <v>38</v>
      </c>
      <c r="I15" s="27">
        <v>5899.4983599999996</v>
      </c>
      <c r="J15" s="7"/>
      <c r="K15" s="7"/>
      <c r="L15" s="7"/>
      <c r="M15" s="7"/>
    </row>
    <row r="16" spans="1:216" ht="54">
      <c r="A16" s="20">
        <v>5</v>
      </c>
      <c r="B16" s="18" t="s">
        <v>17</v>
      </c>
      <c r="C16" s="18" t="s">
        <v>24</v>
      </c>
      <c r="D16" s="25" t="s">
        <v>44</v>
      </c>
      <c r="E16" s="18" t="s">
        <v>31</v>
      </c>
      <c r="F16" s="18" t="s">
        <v>37</v>
      </c>
      <c r="G16" s="18">
        <v>100</v>
      </c>
      <c r="H16" s="23" t="s">
        <v>38</v>
      </c>
      <c r="I16" s="16" t="s">
        <v>39</v>
      </c>
      <c r="J16" s="7"/>
      <c r="K16" s="7"/>
      <c r="L16" s="7"/>
      <c r="M16" s="7"/>
    </row>
    <row r="17" spans="1:13" ht="72">
      <c r="A17" s="20">
        <v>6</v>
      </c>
      <c r="B17" s="18" t="s">
        <v>18</v>
      </c>
      <c r="C17" s="18" t="s">
        <v>25</v>
      </c>
      <c r="D17" s="25" t="s">
        <v>43</v>
      </c>
      <c r="E17" s="18" t="s">
        <v>32</v>
      </c>
      <c r="F17" s="18" t="s">
        <v>36</v>
      </c>
      <c r="G17" s="18">
        <v>100</v>
      </c>
      <c r="H17" s="23" t="s">
        <v>38</v>
      </c>
      <c r="I17" s="16" t="s">
        <v>39</v>
      </c>
      <c r="J17" s="7"/>
      <c r="K17" s="7"/>
      <c r="L17" s="7"/>
      <c r="M17" s="7"/>
    </row>
    <row r="18" spans="1:13" ht="72">
      <c r="A18" s="20">
        <v>7</v>
      </c>
      <c r="B18" s="18" t="s">
        <v>19</v>
      </c>
      <c r="C18" s="18" t="s">
        <v>26</v>
      </c>
      <c r="D18" s="25" t="s">
        <v>42</v>
      </c>
      <c r="E18" s="18" t="s">
        <v>33</v>
      </c>
      <c r="F18" s="18" t="s">
        <v>36</v>
      </c>
      <c r="G18" s="18">
        <v>100</v>
      </c>
      <c r="H18" s="24" t="s">
        <v>38</v>
      </c>
      <c r="I18" s="16" t="s">
        <v>39</v>
      </c>
      <c r="J18" s="7"/>
      <c r="K18" s="7"/>
      <c r="L18" s="7"/>
      <c r="M18" s="7"/>
    </row>
    <row r="19" spans="1:13" ht="37.5" customHeight="1">
      <c r="A19" s="60" t="s">
        <v>12</v>
      </c>
      <c r="B19" s="61"/>
      <c r="C19" s="61"/>
      <c r="D19" s="61"/>
      <c r="E19" s="61"/>
      <c r="F19" s="61"/>
      <c r="G19" s="61"/>
      <c r="H19" s="61"/>
      <c r="I19" s="62"/>
      <c r="J19" s="7"/>
      <c r="K19" s="7"/>
      <c r="L19" s="7"/>
      <c r="M19" s="7"/>
    </row>
    <row r="20" spans="1:13" ht="93" customHeight="1">
      <c r="A20" s="20">
        <v>1</v>
      </c>
      <c r="B20" s="28" t="s">
        <v>47</v>
      </c>
      <c r="C20" s="28" t="s">
        <v>105</v>
      </c>
      <c r="D20" s="28" t="s">
        <v>48</v>
      </c>
      <c r="E20" s="29" t="s">
        <v>49</v>
      </c>
      <c r="F20" s="30" t="s">
        <v>50</v>
      </c>
      <c r="G20" s="31">
        <v>54.9</v>
      </c>
      <c r="H20" s="30" t="s">
        <v>38</v>
      </c>
      <c r="I20" s="32">
        <v>10607.7</v>
      </c>
      <c r="J20" s="7"/>
      <c r="K20" s="7"/>
      <c r="L20" s="7"/>
      <c r="M20" s="7"/>
    </row>
    <row r="21" spans="1:13" ht="54">
      <c r="A21" s="20">
        <v>2</v>
      </c>
      <c r="B21" s="59" t="s">
        <v>51</v>
      </c>
      <c r="C21" s="59" t="s">
        <v>106</v>
      </c>
      <c r="D21" s="28" t="s">
        <v>52</v>
      </c>
      <c r="E21" s="33" t="s">
        <v>53</v>
      </c>
      <c r="F21" s="30" t="s">
        <v>50</v>
      </c>
      <c r="G21" s="31">
        <v>100</v>
      </c>
      <c r="H21" s="30" t="s">
        <v>38</v>
      </c>
      <c r="I21" s="32">
        <v>14897.7</v>
      </c>
      <c r="J21" s="7"/>
      <c r="K21" s="7"/>
      <c r="L21" s="7"/>
      <c r="M21" s="7"/>
    </row>
    <row r="22" spans="1:13" ht="54">
      <c r="A22" s="20">
        <v>3</v>
      </c>
      <c r="B22" s="28" t="s">
        <v>54</v>
      </c>
      <c r="C22" s="28" t="s">
        <v>55</v>
      </c>
      <c r="D22" s="28" t="s">
        <v>56</v>
      </c>
      <c r="E22" s="29" t="s">
        <v>53</v>
      </c>
      <c r="F22" s="30" t="s">
        <v>50</v>
      </c>
      <c r="G22" s="31">
        <v>100</v>
      </c>
      <c r="H22" s="30" t="s">
        <v>38</v>
      </c>
      <c r="I22" s="32">
        <v>17879.2</v>
      </c>
      <c r="J22" s="7"/>
      <c r="K22" s="7"/>
      <c r="L22" s="7"/>
      <c r="M22" s="7"/>
    </row>
    <row r="23" spans="1:13" ht="54">
      <c r="A23" s="20">
        <v>4</v>
      </c>
      <c r="B23" s="34" t="s">
        <v>57</v>
      </c>
      <c r="C23" s="34" t="s">
        <v>58</v>
      </c>
      <c r="D23" s="35" t="s">
        <v>59</v>
      </c>
      <c r="E23" s="35" t="s">
        <v>60</v>
      </c>
      <c r="F23" s="35" t="s">
        <v>61</v>
      </c>
      <c r="G23" s="36">
        <v>100</v>
      </c>
      <c r="H23" s="37" t="s">
        <v>38</v>
      </c>
      <c r="I23" s="16">
        <f>7535.6+345</f>
        <v>7880.6</v>
      </c>
      <c r="J23" s="7"/>
      <c r="K23" s="7"/>
      <c r="L23" s="7"/>
      <c r="M23" s="7"/>
    </row>
    <row r="24" spans="1:13" ht="72">
      <c r="A24" s="20">
        <v>5</v>
      </c>
      <c r="B24" s="38" t="s">
        <v>62</v>
      </c>
      <c r="C24" s="38" t="s">
        <v>63</v>
      </c>
      <c r="D24" s="39" t="s">
        <v>64</v>
      </c>
      <c r="E24" s="25" t="s">
        <v>65</v>
      </c>
      <c r="F24" s="35" t="s">
        <v>61</v>
      </c>
      <c r="G24" s="36">
        <v>100</v>
      </c>
      <c r="H24" s="37" t="s">
        <v>38</v>
      </c>
      <c r="I24" s="16">
        <f>10668.6+339.5</f>
        <v>11008.1</v>
      </c>
      <c r="J24" s="7"/>
      <c r="K24" s="7"/>
      <c r="L24" s="7"/>
      <c r="M24" s="7"/>
    </row>
    <row r="25" spans="1:13" ht="72">
      <c r="A25" s="20">
        <v>6</v>
      </c>
      <c r="B25" s="38" t="s">
        <v>66</v>
      </c>
      <c r="C25" s="38" t="s">
        <v>67</v>
      </c>
      <c r="D25" s="35" t="s">
        <v>68</v>
      </c>
      <c r="E25" s="39" t="s">
        <v>65</v>
      </c>
      <c r="F25" s="35" t="s">
        <v>61</v>
      </c>
      <c r="G25" s="36">
        <v>100</v>
      </c>
      <c r="H25" s="37" t="s">
        <v>38</v>
      </c>
      <c r="I25" s="16">
        <f>26928+992.8</f>
        <v>27920.799999999999</v>
      </c>
      <c r="J25" s="7"/>
      <c r="K25" s="7"/>
      <c r="L25" s="7"/>
      <c r="M25" s="7"/>
    </row>
    <row r="26" spans="1:13" ht="72">
      <c r="A26" s="20">
        <v>7</v>
      </c>
      <c r="B26" s="34" t="s">
        <v>69</v>
      </c>
      <c r="C26" s="38" t="s">
        <v>70</v>
      </c>
      <c r="D26" s="35" t="s">
        <v>71</v>
      </c>
      <c r="E26" s="39" t="s">
        <v>65</v>
      </c>
      <c r="F26" s="35" t="s">
        <v>61</v>
      </c>
      <c r="G26" s="36">
        <v>100</v>
      </c>
      <c r="H26" s="37" t="s">
        <v>38</v>
      </c>
      <c r="I26" s="16">
        <f>20220.2+827.6</f>
        <v>21047.8</v>
      </c>
      <c r="J26" s="7"/>
      <c r="K26" s="7"/>
      <c r="L26" s="7"/>
      <c r="M26" s="7"/>
    </row>
    <row r="27" spans="1:13" ht="54">
      <c r="A27" s="20">
        <v>8</v>
      </c>
      <c r="B27" s="34" t="s">
        <v>72</v>
      </c>
      <c r="C27" s="38" t="s">
        <v>73</v>
      </c>
      <c r="D27" s="35" t="s">
        <v>74</v>
      </c>
      <c r="E27" s="39" t="s">
        <v>75</v>
      </c>
      <c r="F27" s="35" t="s">
        <v>61</v>
      </c>
      <c r="G27" s="36">
        <v>100</v>
      </c>
      <c r="H27" s="37" t="s">
        <v>38</v>
      </c>
      <c r="I27" s="16">
        <f>17973+1294.5</f>
        <v>19267.5</v>
      </c>
      <c r="J27" s="7"/>
      <c r="K27" s="7"/>
      <c r="L27" s="7"/>
      <c r="M27" s="7"/>
    </row>
    <row r="28" spans="1:13" ht="54">
      <c r="A28" s="20">
        <v>9</v>
      </c>
      <c r="B28" s="38" t="s">
        <v>76</v>
      </c>
      <c r="C28" s="38" t="s">
        <v>77</v>
      </c>
      <c r="D28" s="35" t="s">
        <v>78</v>
      </c>
      <c r="E28" s="39" t="s">
        <v>79</v>
      </c>
      <c r="F28" s="35" t="s">
        <v>61</v>
      </c>
      <c r="G28" s="36">
        <v>100</v>
      </c>
      <c r="H28" s="37" t="s">
        <v>38</v>
      </c>
      <c r="I28" s="16">
        <f>31933.5+4852.5</f>
        <v>36786</v>
      </c>
      <c r="J28" s="7"/>
      <c r="K28" s="7"/>
      <c r="L28" s="7"/>
      <c r="M28" s="7"/>
    </row>
    <row r="29" spans="1:13" ht="54">
      <c r="A29" s="40">
        <v>10</v>
      </c>
      <c r="B29" s="41" t="s">
        <v>80</v>
      </c>
      <c r="C29" s="41" t="s">
        <v>81</v>
      </c>
      <c r="D29" s="42" t="s">
        <v>82</v>
      </c>
      <c r="E29" s="43" t="s">
        <v>75</v>
      </c>
      <c r="F29" s="42" t="s">
        <v>61</v>
      </c>
      <c r="G29" s="44">
        <v>100</v>
      </c>
      <c r="H29" s="45" t="s">
        <v>38</v>
      </c>
      <c r="I29" s="46">
        <f>16512.7+3020.7</f>
        <v>19533.400000000001</v>
      </c>
      <c r="J29" s="7"/>
      <c r="K29" s="7"/>
      <c r="L29" s="7"/>
      <c r="M29" s="7"/>
    </row>
    <row r="30" spans="1:13" ht="54">
      <c r="A30" s="40">
        <v>11</v>
      </c>
      <c r="B30" s="41" t="s">
        <v>83</v>
      </c>
      <c r="C30" s="41" t="s">
        <v>84</v>
      </c>
      <c r="D30" s="42" t="s">
        <v>85</v>
      </c>
      <c r="E30" s="43" t="s">
        <v>86</v>
      </c>
      <c r="F30" s="42" t="s">
        <v>61</v>
      </c>
      <c r="G30" s="44">
        <v>100</v>
      </c>
      <c r="H30" s="45" t="s">
        <v>38</v>
      </c>
      <c r="I30" s="46">
        <f>26831.5+1410.4</f>
        <v>28241.9</v>
      </c>
      <c r="J30" s="7"/>
      <c r="K30" s="7"/>
      <c r="L30" s="7"/>
      <c r="M30" s="7"/>
    </row>
    <row r="31" spans="1:13" ht="36">
      <c r="A31" s="40">
        <v>12</v>
      </c>
      <c r="B31" s="47" t="s">
        <v>87</v>
      </c>
      <c r="C31" s="47" t="s">
        <v>88</v>
      </c>
      <c r="D31" s="48">
        <v>43829</v>
      </c>
      <c r="E31" s="47" t="s">
        <v>89</v>
      </c>
      <c r="F31" s="47" t="s">
        <v>90</v>
      </c>
      <c r="G31" s="49">
        <v>100</v>
      </c>
      <c r="H31" s="50" t="s">
        <v>38</v>
      </c>
      <c r="I31" s="49">
        <v>44886.3</v>
      </c>
      <c r="J31" s="7"/>
      <c r="K31" s="7"/>
      <c r="L31" s="7"/>
      <c r="M31" s="7"/>
    </row>
    <row r="32" spans="1:13" ht="36">
      <c r="A32" s="40">
        <v>13</v>
      </c>
      <c r="B32" s="47" t="s">
        <v>91</v>
      </c>
      <c r="C32" s="47" t="s">
        <v>92</v>
      </c>
      <c r="D32" s="51">
        <v>44116</v>
      </c>
      <c r="E32" s="47" t="s">
        <v>93</v>
      </c>
      <c r="F32" s="47" t="s">
        <v>90</v>
      </c>
      <c r="G32" s="52">
        <v>100</v>
      </c>
      <c r="H32" s="50" t="s">
        <v>38</v>
      </c>
      <c r="I32" s="52">
        <v>14189.5</v>
      </c>
      <c r="J32" s="7"/>
      <c r="K32" s="7"/>
      <c r="L32" s="7"/>
      <c r="M32" s="7"/>
    </row>
    <row r="33" spans="1:9" ht="72">
      <c r="A33" s="40">
        <v>14</v>
      </c>
      <c r="B33" s="47" t="s">
        <v>94</v>
      </c>
      <c r="C33" s="53" t="s">
        <v>95</v>
      </c>
      <c r="D33" s="51">
        <v>44253</v>
      </c>
      <c r="E33" s="47" t="s">
        <v>96</v>
      </c>
      <c r="F33" s="47" t="s">
        <v>90</v>
      </c>
      <c r="G33" s="52">
        <v>100</v>
      </c>
      <c r="H33" s="50" t="s">
        <v>38</v>
      </c>
      <c r="I33" s="52">
        <v>24886.3</v>
      </c>
    </row>
    <row r="34" spans="1:9" ht="54">
      <c r="A34" s="40">
        <v>15</v>
      </c>
      <c r="B34" s="47" t="s">
        <v>97</v>
      </c>
      <c r="C34" s="47" t="s">
        <v>98</v>
      </c>
      <c r="D34" s="51">
        <v>41474</v>
      </c>
      <c r="E34" s="47" t="s">
        <v>99</v>
      </c>
      <c r="F34" s="47" t="s">
        <v>90</v>
      </c>
      <c r="G34" s="52">
        <v>100</v>
      </c>
      <c r="H34" s="50" t="s">
        <v>38</v>
      </c>
      <c r="I34" s="52">
        <v>4311.2</v>
      </c>
    </row>
    <row r="35" spans="1:9" ht="173.4" customHeight="1">
      <c r="A35" s="58">
        <v>16</v>
      </c>
      <c r="B35" s="39" t="s">
        <v>100</v>
      </c>
      <c r="C35" s="39" t="s">
        <v>101</v>
      </c>
      <c r="D35" s="54" t="s">
        <v>102</v>
      </c>
      <c r="E35" s="55" t="s">
        <v>103</v>
      </c>
      <c r="F35" s="39" t="s">
        <v>104</v>
      </c>
      <c r="G35" s="56">
        <v>100</v>
      </c>
      <c r="H35" s="37" t="s">
        <v>38</v>
      </c>
      <c r="I35" s="57">
        <v>717680.9</v>
      </c>
    </row>
  </sheetData>
  <autoFilter ref="A5:I9"/>
  <mergeCells count="16">
    <mergeCell ref="H1:I1"/>
    <mergeCell ref="H2:I2"/>
    <mergeCell ref="A5:A7"/>
    <mergeCell ref="B5:B7"/>
    <mergeCell ref="D5:D7"/>
    <mergeCell ref="E5:E7"/>
    <mergeCell ref="F5:F7"/>
    <mergeCell ref="A11:I11"/>
    <mergeCell ref="A19:I19"/>
    <mergeCell ref="F4:I4"/>
    <mergeCell ref="B3:I3"/>
    <mergeCell ref="G5:G7"/>
    <mergeCell ref="C5:C7"/>
    <mergeCell ref="H5:H7"/>
    <mergeCell ref="I5:I7"/>
    <mergeCell ref="A9:I9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26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Тешаева</cp:lastModifiedBy>
  <cp:lastPrinted>2020-11-05T09:08:43Z</cp:lastPrinted>
  <dcterms:created xsi:type="dcterms:W3CDTF">2013-12-16T05:40:27Z</dcterms:created>
  <dcterms:modified xsi:type="dcterms:W3CDTF">2021-06-04T10:13:50Z</dcterms:modified>
</cp:coreProperties>
</file>