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ОТЧЕТЫ\2023 год - отчеты - 2023\ПК  ИСУФ - показатели за 2022\за 2021\"/>
    </mc:Choice>
  </mc:AlternateContent>
  <xr:revisionPtr revIDLastSave="0" documentId="13_ncr:1_{66574DA2-2024-4409-B3ED-A13719FF2352}" xr6:coauthVersionLast="45" xr6:coauthVersionMax="45" xr10:uidLastSave="{00000000-0000-0000-0000-000000000000}"/>
  <bookViews>
    <workbookView xWindow="-120" yWindow="-120" windowWidth="29040" windowHeight="15840" tabRatio="769" xr2:uid="{00000000-000D-0000-FFFF-FFFF00000000}"/>
  </bookViews>
  <sheets>
    <sheet name="Приложение 1" sheetId="11" r:id="rId1"/>
  </sheets>
  <definedNames>
    <definedName name="_xlnm._FilterDatabase" localSheetId="0" hidden="1">'Приложение 1'!$A$5:$I$9</definedName>
    <definedName name="_xlnm.Print_Titles" localSheetId="0">'Приложение 1'!$8:$8</definedName>
    <definedName name="_xlnm.Print_Area" localSheetId="0">'Приложение 1'!$A$1:$I$34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11" l="1"/>
  <c r="I28" i="11"/>
  <c r="I27" i="11"/>
  <c r="I26" i="11"/>
  <c r="I25" i="11"/>
  <c r="I24" i="11"/>
  <c r="I23" i="11"/>
  <c r="I22" i="11"/>
</calcChain>
</file>

<file path=xl/sharedStrings.xml><?xml version="1.0" encoding="utf-8"?>
<sst xmlns="http://schemas.openxmlformats.org/spreadsheetml/2006/main" count="147" uniqueCount="103">
  <si>
    <t>№ п/п</t>
  </si>
  <si>
    <t>ИНН, ОГРН</t>
  </si>
  <si>
    <t>Учредитель</t>
  </si>
  <si>
    <t>Наименование хозяйствующего субъекта</t>
  </si>
  <si>
    <t>Виды экономической деятельности, предусмотренные уставом</t>
  </si>
  <si>
    <t>Дата создания / внесения изменений в устав</t>
  </si>
  <si>
    <t>Доля участия муниципального образования или Свердловской области                    в хозяйствующем субъекте (%)</t>
  </si>
  <si>
    <t xml:space="preserve">                       (наименование муниципального образования)</t>
  </si>
  <si>
    <t>Территория, на которой осуществляется деятельность (наименование муниципального образования)</t>
  </si>
  <si>
    <t>Акционерные общества</t>
  </si>
  <si>
    <t>Предприятия</t>
  </si>
  <si>
    <t>Учреждения</t>
  </si>
  <si>
    <t>Муниципальное предприятие "Аптека № 430" Кушвинского городского округа</t>
  </si>
  <si>
    <t>Муниципальное унитарное предприятие Парикмахерская "Юность"</t>
  </si>
  <si>
    <t>Муниципальное унитарное предприятие Кушвинского городского округа "Торговый дом"</t>
  </si>
  <si>
    <t>Муниципальное унитарное предприятие Кушвинского городского округа "Водоконал"</t>
  </si>
  <si>
    <t>Муниципальное унитарное предприятие Кушвинского городского округа "Управляющая компания "Город"</t>
  </si>
  <si>
    <t>Муниципальное унитарное предприятие Кушвинского городского окурга "Теплосервис"</t>
  </si>
  <si>
    <t>6620001044, 1026601302331</t>
  </si>
  <si>
    <t>6620001848, 1026601301121</t>
  </si>
  <si>
    <t>6681003592, 1136681002061</t>
  </si>
  <si>
    <t>6681010092, 1186658075559</t>
  </si>
  <si>
    <t>6620016763, 1116620000463</t>
  </si>
  <si>
    <t>6681005568, 1146681001653</t>
  </si>
  <si>
    <t>93.02 (Предоставление услуг парикмахерскими и салонами красоты)</t>
  </si>
  <si>
    <t>36.00.1 Забор и очистка воды для питьевых
и промышленных нужд</t>
  </si>
  <si>
    <t>Финансово-хозяйственную деятельность не осуществляет</t>
  </si>
  <si>
    <t>Финансово-хозяйственную деятельность не осуществляет. Конкурсный управляющий Митюшев Дмитрий Владимрович</t>
  </si>
  <si>
    <t>Администрация МО г.Кушва в лице Комитета по управлению муниципальным имуществом Кушвинского городского округа</t>
  </si>
  <si>
    <t xml:space="preserve">Администрация  Кушвинского городского округа
</t>
  </si>
  <si>
    <t>Комитет по управлению муниципальным имуществом Кушвинского городского округа</t>
  </si>
  <si>
    <t xml:space="preserve">Администрация Кушвинского городского округа
</t>
  </si>
  <si>
    <t>Кушвинский городской округ</t>
  </si>
  <si>
    <t>-</t>
  </si>
  <si>
    <t>11.10.2018/11.10.2018</t>
  </si>
  <si>
    <t>07.11.2013/07.11.2013</t>
  </si>
  <si>
    <t xml:space="preserve"> 26.12.2014/ 26.12.2014</t>
  </si>
  <si>
    <t xml:space="preserve"> 18.07.2011/18.07.2011</t>
  </si>
  <si>
    <t>29.10.1993/27.08.2009</t>
  </si>
  <si>
    <t>25.02.1992/01.02.2007</t>
  </si>
  <si>
    <t>Муниципальное автономное общеобразовательное учреждение средняя общеобразовательная школа №4</t>
  </si>
  <si>
    <t>20.02.1931/29.12.2015</t>
  </si>
  <si>
    <t>85.14
85.41
85.13
85.12</t>
  </si>
  <si>
    <t>Управление образования Кушвинского городского округа</t>
  </si>
  <si>
    <t xml:space="preserve">Муниципальное автономное учреждение дополнительного образования «Центр внешкольной работы «Факел» </t>
  </si>
  <si>
    <t>декабрь 1976/29.03.2017</t>
  </si>
  <si>
    <t>85.41</t>
  </si>
  <si>
    <t xml:space="preserve">Муниципальное автономное учреждение дополнительного образования Дом детского творчества </t>
  </si>
  <si>
    <t>ИНН 6620007166                               ОГРН 1026601300989</t>
  </si>
  <si>
    <t xml:space="preserve">09.12.1935/16.02.2016 </t>
  </si>
  <si>
    <t>Муниципальное автономное учреждение культуры Кушвинского городского округа"Кушвинский краеведческий музей"</t>
  </si>
  <si>
    <t xml:space="preserve"> ИНН 6620009942,         ОГРН 1056601020453</t>
  </si>
  <si>
    <t>25.12.2017г.</t>
  </si>
  <si>
    <t>Деятельность музеев</t>
  </si>
  <si>
    <t>Управление культуры КГО</t>
  </si>
  <si>
    <t>Муниципальное автономное учреждение дополнительного образования "Детская художественная школа Кушвинского городского округа"</t>
  </si>
  <si>
    <t>ИНН 6620008152,           ОГРН 1026601302254</t>
  </si>
  <si>
    <t>21.12.2015г.</t>
  </si>
  <si>
    <t>Образование дополнительное детей и взрослых</t>
  </si>
  <si>
    <t>Муниципальное автономное учреждение дополнительного образования Кушвинского городского округа "Кушвинская детская музыкальная школа"</t>
  </si>
  <si>
    <t>ИНН 6620005708,           ОГРН 1026601302309</t>
  </si>
  <si>
    <t>26.12.2016г.</t>
  </si>
  <si>
    <t>Муниципальное автономное учреждение дополнительного образования Кушвинского городского округа "Баранчинская детская школа искусств"</t>
  </si>
  <si>
    <t>ИНН 6620004736,         ОГРН 1026601301891</t>
  </si>
  <si>
    <t>Муниципальное автономное учреждение культуры Кушвинского городского округа "Центр культуры и досуга пос.Баранчинский"</t>
  </si>
  <si>
    <t>ИНН 6620009540,        ОГРН 1046601120565</t>
  </si>
  <si>
    <t>09.09.2015г.</t>
  </si>
  <si>
    <t>Деятельность в области демонстрации кинофильмов</t>
  </si>
  <si>
    <t>Муниципальное автономное учреждение Кушвинского городского округа "Кушвинский Дворец Культуры"</t>
  </si>
  <si>
    <t>ИНН 6620009967,        ОГРН 1056601020508</t>
  </si>
  <si>
    <t>12.09.2016г.</t>
  </si>
  <si>
    <t>Деятельность в области исполнительских искусств, доп.73.11,59.13,59.14,90.04,91.01</t>
  </si>
  <si>
    <t>Муниципальное автономное учреждение культуры Кушвинского городского округа Кинотеатр "Феникс"</t>
  </si>
  <si>
    <t>ИНН 6620003323,      ОГРН 1026601302595</t>
  </si>
  <si>
    <t>03.07.2017г.</t>
  </si>
  <si>
    <t>Муниципальное бюджетное учреждение культуры "Библиотечно-информационный центр Кушвинского городского округа"</t>
  </si>
  <si>
    <t>ИНН 6620009558,        ОГРН  1046601120598</t>
  </si>
  <si>
    <t>Деятельность библиотек и архивов</t>
  </si>
  <si>
    <t>МАУ КГО "Центр ФКСиТ "Горняк""</t>
  </si>
  <si>
    <t>6620010835, 1069620000713</t>
  </si>
  <si>
    <t>93.11                             93.19                               93.29.9                               96.04</t>
  </si>
  <si>
    <t>УФКиС Кушвинского городского округа</t>
  </si>
  <si>
    <t>МАУ КГО "Спортивная школа"</t>
  </si>
  <si>
    <t>6620007310, 1026601301540</t>
  </si>
  <si>
    <t>93.19                        93.11                         77.21</t>
  </si>
  <si>
    <t>МАУ КГО спортивная школа "Синегорец"</t>
  </si>
  <si>
    <t>6620010384, 1056601029528</t>
  </si>
  <si>
    <t>93.11                        93.29.9                        93.19                        94.11                        86.21                         86.90                            86.90.9</t>
  </si>
  <si>
    <t>МКУ КГО "Центр учета"</t>
  </si>
  <si>
    <t>6681002969, 1136681001434</t>
  </si>
  <si>
    <t>70.22                        82.99                        74.30                        82.19                        69.10</t>
  </si>
  <si>
    <t>Муниципальное казенное учреждение Кушвинского городского округа "Комитет жилищно-коммунальной сферы"</t>
  </si>
  <si>
    <t>6620009974, 1056601020520</t>
  </si>
  <si>
    <t>18.01.2005/01.06.2017</t>
  </si>
  <si>
    <t>82.99, 33.14, 33.20, 36.00, 36.00.1, 36.00.2, 41.2, 42.21, 42.22.1, 42.22.2, 43.12, 43.2, 43.22, 43.3, 43.99, 62.01, 62.02, 63.11, 64.92, 69.10, 69.20.2, 71.11, 71.20.9, 74.30, 81.22, 81.29.9, 82.92, 84.11, 84.11.3, 84.11.5, 84.11.8, 84.12, 84.13, 84.25.9, 91.01, 95.11, 96.03</t>
  </si>
  <si>
    <t>Администрация Кушвинского городского округа, ИНН 6620002979</t>
  </si>
  <si>
    <t>ИНН 6620006973            ОГРН 1026601300714</t>
  </si>
  <si>
    <t xml:space="preserve">ИНН 6620008900                 ОГРН 1036601121292 </t>
  </si>
  <si>
    <t>47.73 Торговля розничная лекарственными средствами в специализированных магазинах (аптеках)</t>
  </si>
  <si>
    <t>18.08.2014г.</t>
  </si>
  <si>
    <t>70.20.2 Сдача в наем собственного нежилого недвижимого имущества</t>
  </si>
  <si>
    <r>
      <t xml:space="preserve">Суммарный объем </t>
    </r>
    <r>
      <rPr>
        <b/>
        <sz val="14"/>
        <rFont val="Times New Roman"/>
        <family val="1"/>
        <charset val="204"/>
      </rPr>
      <t>бюджетного</t>
    </r>
    <r>
      <rPr>
        <sz val="14"/>
        <rFont val="Times New Roman"/>
        <family val="1"/>
        <charset val="204"/>
      </rPr>
      <t xml:space="preserve"> финансирования хозяйствующего субъекта             (тыс. рублей)</t>
    </r>
  </si>
  <si>
    <r>
      <rPr>
        <b/>
        <sz val="14"/>
        <rFont val="Times New Roman"/>
        <family val="1"/>
        <charset val="204"/>
      </rPr>
      <t>Реестр хозяйствующих субъектов с долей участия Кушвинского городского округа   50 % и более на      31.12.2022</t>
    </r>
    <r>
      <rPr>
        <b/>
        <sz val="14"/>
        <color rgb="FFFF0000"/>
        <rFont val="Times New Roman"/>
        <family val="1"/>
        <charset val="204"/>
      </rPr>
      <t xml:space="preserve">
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</si>
</sst>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.0"/>
    <numFmt numFmtId="166" formatCode="_-* #,##0.00_р_._-;\-* #,##0.00_р_._-;_-* \-??_р_._-;_-@_-"/>
    <numFmt numFmtId="167" formatCode="000000"/>
  </numFmts>
  <fonts count="1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sz val="10"/>
      <name val="Arial Cyr"/>
      <family val="2"/>
      <charset val="204"/>
    </font>
    <font>
      <sz val="8"/>
      <name val="Calibri"/>
      <family val="2"/>
      <charset val="204"/>
    </font>
    <font>
      <sz val="14"/>
      <name val="Times New Roman"/>
      <family val="1"/>
      <charset val="204"/>
    </font>
    <font>
      <sz val="14"/>
      <name val="Liberation Serif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00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6" fontId="4" fillId="0" borderId="0" applyFill="0" applyBorder="0" applyAlignment="0" applyProtection="0"/>
  </cellStyleXfs>
  <cellXfs count="65">
    <xf numFmtId="0" fontId="0" fillId="0" borderId="0" xfId="0"/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9" fillId="0" borderId="0" xfId="0" applyFont="1" applyBorder="1"/>
    <xf numFmtId="0" fontId="9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165" fontId="6" fillId="0" borderId="1" xfId="0" applyNumberFormat="1" applyFont="1" applyBorder="1" applyAlignment="1">
      <alignment horizontal="center" vertical="top"/>
    </xf>
    <xf numFmtId="165" fontId="6" fillId="0" borderId="5" xfId="0" applyNumberFormat="1" applyFont="1" applyBorder="1" applyAlignment="1">
      <alignment horizontal="center" vertical="top"/>
    </xf>
    <xf numFmtId="165" fontId="6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165" fontId="6" fillId="2" borderId="1" xfId="0" applyNumberFormat="1" applyFont="1" applyFill="1" applyBorder="1" applyAlignment="1">
      <alignment horizontal="center" vertical="top" wrapText="1"/>
    </xf>
    <xf numFmtId="165" fontId="6" fillId="2" borderId="5" xfId="0" applyNumberFormat="1" applyFont="1" applyFill="1" applyBorder="1" applyAlignment="1">
      <alignment horizontal="center" vertical="top" wrapText="1"/>
    </xf>
    <xf numFmtId="14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 vertical="top"/>
    </xf>
    <xf numFmtId="167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10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9" fillId="0" borderId="1" xfId="0" applyFont="1" applyBorder="1" applyAlignment="1">
      <alignment horizontal="center" vertical="top" wrapText="1"/>
    </xf>
  </cellXfs>
  <cellStyles count="8">
    <cellStyle name="Обычный" xfId="0" builtinId="0"/>
    <cellStyle name="Обычный 10" xfId="1" xr:uid="{00000000-0005-0000-0000-000001000000}"/>
    <cellStyle name="Обычный 10 2" xfId="2" xr:uid="{00000000-0005-0000-0000-000002000000}"/>
    <cellStyle name="Обычный 2" xfId="3" xr:uid="{00000000-0005-0000-0000-000003000000}"/>
    <cellStyle name="Обычный 3" xfId="4" xr:uid="{00000000-0005-0000-0000-000004000000}"/>
    <cellStyle name="Обычный 4" xfId="5" xr:uid="{00000000-0005-0000-0000-000005000000}"/>
    <cellStyle name="Финансовый 2" xfId="6" xr:uid="{00000000-0005-0000-0000-000006000000}"/>
    <cellStyle name="Финансовый 2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H34"/>
  <sheetViews>
    <sheetView tabSelected="1" view="pageBreakPreview" topLeftCell="A7" zoomScale="64" zoomScaleNormal="64" zoomScaleSheetLayoutView="64" zoomScalePageLayoutView="55" workbookViewId="0">
      <selection activeCell="B3" sqref="B3:I3"/>
    </sheetView>
  </sheetViews>
  <sheetFormatPr defaultColWidth="9.140625" defaultRowHeight="12"/>
  <cols>
    <col min="1" max="1" width="17" style="6" customWidth="1"/>
    <col min="2" max="2" width="58" style="6" customWidth="1"/>
    <col min="3" max="3" width="32.7109375" style="6" customWidth="1"/>
    <col min="4" max="4" width="31.42578125" style="6" customWidth="1"/>
    <col min="5" max="5" width="39.85546875" style="6" customWidth="1"/>
    <col min="6" max="6" width="37.28515625" style="7" customWidth="1"/>
    <col min="7" max="7" width="27.7109375" style="7" customWidth="1"/>
    <col min="8" max="8" width="23.140625" style="7" customWidth="1"/>
    <col min="9" max="9" width="19.140625" style="7" customWidth="1"/>
    <col min="10" max="16384" width="9.140625" style="6"/>
  </cols>
  <sheetData>
    <row r="1" spans="1:216" ht="27.75" customHeight="1">
      <c r="H1" s="62"/>
      <c r="I1" s="63"/>
    </row>
    <row r="2" spans="1:216" ht="29.25" customHeight="1">
      <c r="H2" s="62"/>
      <c r="I2" s="63"/>
    </row>
    <row r="3" spans="1:216" ht="66" customHeight="1">
      <c r="B3" s="53" t="s">
        <v>102</v>
      </c>
      <c r="C3" s="53"/>
      <c r="D3" s="54"/>
      <c r="E3" s="54"/>
      <c r="F3" s="54"/>
      <c r="G3" s="54"/>
      <c r="H3" s="54"/>
      <c r="I3" s="54"/>
    </row>
    <row r="4" spans="1:216" ht="57.75" customHeight="1">
      <c r="B4" s="8"/>
      <c r="C4" s="8"/>
      <c r="D4" s="9"/>
      <c r="E4" s="9"/>
      <c r="F4" s="51" t="s">
        <v>7</v>
      </c>
      <c r="G4" s="52"/>
      <c r="H4" s="52"/>
      <c r="I4" s="52"/>
    </row>
    <row r="5" spans="1:216" ht="95.25" customHeight="1">
      <c r="A5" s="55" t="s">
        <v>0</v>
      </c>
      <c r="B5" s="55" t="s">
        <v>3</v>
      </c>
      <c r="C5" s="55" t="s">
        <v>1</v>
      </c>
      <c r="D5" s="55" t="s">
        <v>5</v>
      </c>
      <c r="E5" s="55" t="s">
        <v>4</v>
      </c>
      <c r="F5" s="55" t="s">
        <v>2</v>
      </c>
      <c r="G5" s="55" t="s">
        <v>6</v>
      </c>
      <c r="H5" s="56" t="s">
        <v>8</v>
      </c>
      <c r="I5" s="59" t="s">
        <v>101</v>
      </c>
    </row>
    <row r="6" spans="1:216" ht="12" customHeight="1">
      <c r="A6" s="64"/>
      <c r="B6" s="55"/>
      <c r="C6" s="55"/>
      <c r="D6" s="55"/>
      <c r="E6" s="55"/>
      <c r="F6" s="55"/>
      <c r="G6" s="55"/>
      <c r="H6" s="57"/>
      <c r="I6" s="60"/>
    </row>
    <row r="7" spans="1:216" ht="141" customHeight="1">
      <c r="A7" s="64"/>
      <c r="B7" s="55"/>
      <c r="C7" s="55"/>
      <c r="D7" s="55"/>
      <c r="E7" s="55"/>
      <c r="F7" s="55"/>
      <c r="G7" s="55"/>
      <c r="H7" s="58"/>
      <c r="I7" s="61"/>
    </row>
    <row r="8" spans="1:216" ht="18.75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1">
        <v>8</v>
      </c>
      <c r="I8" s="1">
        <v>9</v>
      </c>
    </row>
    <row r="9" spans="1:216" s="13" customFormat="1" ht="24" customHeight="1">
      <c r="A9" s="48" t="s">
        <v>9</v>
      </c>
      <c r="B9" s="49"/>
      <c r="C9" s="49"/>
      <c r="D9" s="49"/>
      <c r="E9" s="49"/>
      <c r="F9" s="49"/>
      <c r="G9" s="49"/>
      <c r="H9" s="49"/>
      <c r="I9" s="50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</row>
    <row r="10" spans="1:216" ht="18.75">
      <c r="A10" s="14"/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6">
        <v>0</v>
      </c>
      <c r="H10" s="17">
        <v>0</v>
      </c>
      <c r="I10" s="16">
        <v>0</v>
      </c>
      <c r="J10" s="5"/>
      <c r="K10" s="5"/>
      <c r="L10" s="5"/>
      <c r="M10" s="5"/>
    </row>
    <row r="11" spans="1:216" ht="18.75">
      <c r="A11" s="48" t="s">
        <v>10</v>
      </c>
      <c r="B11" s="49"/>
      <c r="C11" s="49"/>
      <c r="D11" s="49"/>
      <c r="E11" s="49"/>
      <c r="F11" s="49"/>
      <c r="G11" s="49"/>
      <c r="H11" s="49"/>
      <c r="I11" s="50"/>
      <c r="J11" s="5"/>
      <c r="K11" s="5"/>
      <c r="L11" s="5"/>
      <c r="M11" s="5"/>
    </row>
    <row r="12" spans="1:216" ht="93.75">
      <c r="A12" s="3">
        <v>1</v>
      </c>
      <c r="B12" s="1" t="s">
        <v>12</v>
      </c>
      <c r="C12" s="1" t="s">
        <v>18</v>
      </c>
      <c r="D12" s="4" t="s">
        <v>38</v>
      </c>
      <c r="E12" s="1" t="s">
        <v>98</v>
      </c>
      <c r="F12" s="1" t="s">
        <v>28</v>
      </c>
      <c r="G12" s="1">
        <v>100</v>
      </c>
      <c r="H12" s="4" t="s">
        <v>32</v>
      </c>
      <c r="I12" s="3" t="s">
        <v>33</v>
      </c>
      <c r="J12" s="5"/>
      <c r="K12" s="5"/>
      <c r="L12" s="5"/>
      <c r="M12" s="5"/>
    </row>
    <row r="13" spans="1:216" ht="75">
      <c r="A13" s="3">
        <v>2</v>
      </c>
      <c r="B13" s="1" t="s">
        <v>13</v>
      </c>
      <c r="C13" s="1" t="s">
        <v>19</v>
      </c>
      <c r="D13" s="4" t="s">
        <v>39</v>
      </c>
      <c r="E13" s="1" t="s">
        <v>24</v>
      </c>
      <c r="F13" s="1" t="s">
        <v>29</v>
      </c>
      <c r="G13" s="1">
        <v>100</v>
      </c>
      <c r="H13" s="4" t="s">
        <v>32</v>
      </c>
      <c r="I13" s="3" t="s">
        <v>33</v>
      </c>
      <c r="J13" s="5"/>
      <c r="K13" s="5"/>
      <c r="L13" s="5"/>
      <c r="M13" s="5"/>
    </row>
    <row r="14" spans="1:216" ht="75">
      <c r="A14" s="3">
        <v>3</v>
      </c>
      <c r="B14" s="1" t="s">
        <v>14</v>
      </c>
      <c r="C14" s="1" t="s">
        <v>20</v>
      </c>
      <c r="D14" s="4" t="s">
        <v>35</v>
      </c>
      <c r="E14" s="1" t="s">
        <v>100</v>
      </c>
      <c r="F14" s="1" t="s">
        <v>30</v>
      </c>
      <c r="G14" s="1">
        <v>100</v>
      </c>
      <c r="H14" s="4" t="s">
        <v>32</v>
      </c>
      <c r="I14" s="3" t="s">
        <v>33</v>
      </c>
      <c r="J14" s="5"/>
      <c r="K14" s="5"/>
      <c r="L14" s="5"/>
      <c r="M14" s="5"/>
    </row>
    <row r="15" spans="1:216" ht="77.25" customHeight="1">
      <c r="A15" s="3">
        <v>4</v>
      </c>
      <c r="B15" s="10" t="s">
        <v>15</v>
      </c>
      <c r="C15" s="10" t="s">
        <v>21</v>
      </c>
      <c r="D15" s="40" t="s">
        <v>34</v>
      </c>
      <c r="E15" s="10" t="s">
        <v>25</v>
      </c>
      <c r="F15" s="10" t="s">
        <v>30</v>
      </c>
      <c r="G15" s="10">
        <v>100</v>
      </c>
      <c r="H15" s="4" t="s">
        <v>32</v>
      </c>
      <c r="I15" s="10">
        <v>18590.941999999999</v>
      </c>
      <c r="J15" s="5"/>
      <c r="K15" s="5"/>
      <c r="L15" s="5"/>
      <c r="M15" s="5"/>
    </row>
    <row r="16" spans="1:216" ht="56.25">
      <c r="A16" s="3">
        <v>5</v>
      </c>
      <c r="B16" s="1" t="s">
        <v>16</v>
      </c>
      <c r="C16" s="1" t="s">
        <v>22</v>
      </c>
      <c r="D16" s="4" t="s">
        <v>37</v>
      </c>
      <c r="E16" s="1" t="s">
        <v>26</v>
      </c>
      <c r="F16" s="1" t="s">
        <v>31</v>
      </c>
      <c r="G16" s="1">
        <v>100</v>
      </c>
      <c r="H16" s="18" t="s">
        <v>32</v>
      </c>
      <c r="I16" s="16" t="s">
        <v>33</v>
      </c>
      <c r="J16" s="5"/>
      <c r="K16" s="5"/>
      <c r="L16" s="5"/>
      <c r="M16" s="5"/>
    </row>
    <row r="17" spans="1:13" ht="93.75">
      <c r="A17" s="3">
        <v>6</v>
      </c>
      <c r="B17" s="1" t="s">
        <v>17</v>
      </c>
      <c r="C17" s="1" t="s">
        <v>23</v>
      </c>
      <c r="D17" s="4" t="s">
        <v>36</v>
      </c>
      <c r="E17" s="1" t="s">
        <v>27</v>
      </c>
      <c r="F17" s="1" t="s">
        <v>30</v>
      </c>
      <c r="G17" s="1">
        <v>100</v>
      </c>
      <c r="H17" s="18" t="s">
        <v>32</v>
      </c>
      <c r="I17" s="16" t="s">
        <v>33</v>
      </c>
      <c r="J17" s="5"/>
      <c r="K17" s="5"/>
      <c r="L17" s="5"/>
      <c r="M17" s="5"/>
    </row>
    <row r="18" spans="1:13" ht="37.5" customHeight="1">
      <c r="A18" s="48" t="s">
        <v>11</v>
      </c>
      <c r="B18" s="49"/>
      <c r="C18" s="49"/>
      <c r="D18" s="49"/>
      <c r="E18" s="49"/>
      <c r="F18" s="49"/>
      <c r="G18" s="49"/>
      <c r="H18" s="49"/>
      <c r="I18" s="50"/>
      <c r="J18" s="5"/>
      <c r="K18" s="5"/>
      <c r="L18" s="5"/>
      <c r="M18" s="5"/>
    </row>
    <row r="19" spans="1:13" ht="93" customHeight="1">
      <c r="A19" s="3">
        <v>1</v>
      </c>
      <c r="B19" s="41" t="s">
        <v>40</v>
      </c>
      <c r="C19" s="41" t="s">
        <v>96</v>
      </c>
      <c r="D19" s="41" t="s">
        <v>41</v>
      </c>
      <c r="E19" s="42" t="s">
        <v>42</v>
      </c>
      <c r="F19" s="43" t="s">
        <v>43</v>
      </c>
      <c r="G19" s="44">
        <v>55.5</v>
      </c>
      <c r="H19" s="43" t="s">
        <v>32</v>
      </c>
      <c r="I19" s="45">
        <v>10969.4</v>
      </c>
      <c r="J19" s="5"/>
      <c r="K19" s="5"/>
      <c r="L19" s="5"/>
      <c r="M19" s="5"/>
    </row>
    <row r="20" spans="1:13" ht="56.25">
      <c r="A20" s="3">
        <v>2</v>
      </c>
      <c r="B20" s="46" t="s">
        <v>44</v>
      </c>
      <c r="C20" s="46" t="s">
        <v>97</v>
      </c>
      <c r="D20" s="41" t="s">
        <v>45</v>
      </c>
      <c r="E20" s="47" t="s">
        <v>46</v>
      </c>
      <c r="F20" s="43" t="s">
        <v>43</v>
      </c>
      <c r="G20" s="44">
        <v>100</v>
      </c>
      <c r="H20" s="43" t="s">
        <v>32</v>
      </c>
      <c r="I20" s="45">
        <v>15491.8</v>
      </c>
      <c r="J20" s="5"/>
      <c r="K20" s="5"/>
      <c r="L20" s="5"/>
      <c r="M20" s="5"/>
    </row>
    <row r="21" spans="1:13" ht="56.25">
      <c r="A21" s="3">
        <v>3</v>
      </c>
      <c r="B21" s="41" t="s">
        <v>47</v>
      </c>
      <c r="C21" s="41" t="s">
        <v>48</v>
      </c>
      <c r="D21" s="41" t="s">
        <v>49</v>
      </c>
      <c r="E21" s="42" t="s">
        <v>46</v>
      </c>
      <c r="F21" s="43" t="s">
        <v>43</v>
      </c>
      <c r="G21" s="44">
        <v>100</v>
      </c>
      <c r="H21" s="43" t="s">
        <v>32</v>
      </c>
      <c r="I21" s="45">
        <v>17952</v>
      </c>
      <c r="J21" s="5"/>
      <c r="K21" s="5"/>
      <c r="L21" s="5"/>
      <c r="M21" s="5"/>
    </row>
    <row r="22" spans="1:13" ht="56.25">
      <c r="A22" s="3">
        <v>4</v>
      </c>
      <c r="B22" s="19" t="s">
        <v>50</v>
      </c>
      <c r="C22" s="19" t="s">
        <v>51</v>
      </c>
      <c r="D22" s="20" t="s">
        <v>52</v>
      </c>
      <c r="E22" s="20" t="s">
        <v>53</v>
      </c>
      <c r="F22" s="20" t="s">
        <v>54</v>
      </c>
      <c r="G22" s="21">
        <v>100</v>
      </c>
      <c r="H22" s="22" t="s">
        <v>32</v>
      </c>
      <c r="I22" s="23">
        <f>6531.15+499.87</f>
        <v>7031.0199999999995</v>
      </c>
      <c r="J22" s="5"/>
      <c r="K22" s="5"/>
      <c r="L22" s="5"/>
      <c r="M22" s="5"/>
    </row>
    <row r="23" spans="1:13" ht="75">
      <c r="A23" s="3">
        <v>5</v>
      </c>
      <c r="B23" s="24" t="s">
        <v>55</v>
      </c>
      <c r="C23" s="24" t="s">
        <v>56</v>
      </c>
      <c r="D23" s="2" t="s">
        <v>57</v>
      </c>
      <c r="E23" s="25" t="s">
        <v>58</v>
      </c>
      <c r="F23" s="20" t="s">
        <v>54</v>
      </c>
      <c r="G23" s="21">
        <v>100</v>
      </c>
      <c r="H23" s="22" t="s">
        <v>32</v>
      </c>
      <c r="I23" s="23">
        <f>10144.88</f>
        <v>10144.879999999999</v>
      </c>
      <c r="J23" s="5"/>
      <c r="K23" s="5"/>
      <c r="L23" s="5"/>
      <c r="M23" s="5"/>
    </row>
    <row r="24" spans="1:13" ht="75">
      <c r="A24" s="3">
        <v>6</v>
      </c>
      <c r="B24" s="24" t="s">
        <v>59</v>
      </c>
      <c r="C24" s="24" t="s">
        <v>60</v>
      </c>
      <c r="D24" s="20" t="s">
        <v>61</v>
      </c>
      <c r="E24" s="2" t="s">
        <v>58</v>
      </c>
      <c r="F24" s="20" t="s">
        <v>54</v>
      </c>
      <c r="G24" s="21">
        <v>100</v>
      </c>
      <c r="H24" s="22" t="s">
        <v>32</v>
      </c>
      <c r="I24" s="23">
        <f>28373.96</f>
        <v>28373.96</v>
      </c>
      <c r="J24" s="5"/>
      <c r="K24" s="5"/>
      <c r="L24" s="5"/>
      <c r="M24" s="5"/>
    </row>
    <row r="25" spans="1:13" ht="75">
      <c r="A25" s="3">
        <v>7</v>
      </c>
      <c r="B25" s="19" t="s">
        <v>62</v>
      </c>
      <c r="C25" s="24" t="s">
        <v>63</v>
      </c>
      <c r="D25" s="20" t="s">
        <v>61</v>
      </c>
      <c r="E25" s="2" t="s">
        <v>58</v>
      </c>
      <c r="F25" s="20" t="s">
        <v>54</v>
      </c>
      <c r="G25" s="21">
        <v>100</v>
      </c>
      <c r="H25" s="22" t="s">
        <v>32</v>
      </c>
      <c r="I25" s="23">
        <f>19971.77</f>
        <v>19971.77</v>
      </c>
      <c r="J25" s="5"/>
      <c r="K25" s="5"/>
      <c r="L25" s="5"/>
      <c r="M25" s="5"/>
    </row>
    <row r="26" spans="1:13" ht="56.25">
      <c r="A26" s="3">
        <v>8</v>
      </c>
      <c r="B26" s="19" t="s">
        <v>64</v>
      </c>
      <c r="C26" s="24" t="s">
        <v>65</v>
      </c>
      <c r="D26" s="20" t="s">
        <v>66</v>
      </c>
      <c r="E26" s="2" t="s">
        <v>67</v>
      </c>
      <c r="F26" s="20" t="s">
        <v>54</v>
      </c>
      <c r="G26" s="21">
        <v>100</v>
      </c>
      <c r="H26" s="22" t="s">
        <v>32</v>
      </c>
      <c r="I26" s="23">
        <f>17330+450</f>
        <v>17780</v>
      </c>
      <c r="J26" s="5"/>
      <c r="K26" s="5"/>
      <c r="L26" s="5"/>
      <c r="M26" s="5"/>
    </row>
    <row r="27" spans="1:13" ht="56.25">
      <c r="A27" s="3">
        <v>9</v>
      </c>
      <c r="B27" s="24" t="s">
        <v>68</v>
      </c>
      <c r="C27" s="24" t="s">
        <v>69</v>
      </c>
      <c r="D27" s="20" t="s">
        <v>70</v>
      </c>
      <c r="E27" s="2" t="s">
        <v>71</v>
      </c>
      <c r="F27" s="20" t="s">
        <v>54</v>
      </c>
      <c r="G27" s="21">
        <v>100</v>
      </c>
      <c r="H27" s="22" t="s">
        <v>32</v>
      </c>
      <c r="I27" s="23">
        <f>32726.54+600</f>
        <v>33326.54</v>
      </c>
      <c r="J27" s="5"/>
      <c r="K27" s="5"/>
      <c r="L27" s="5"/>
      <c r="M27" s="5"/>
    </row>
    <row r="28" spans="1:13" ht="56.25">
      <c r="A28" s="26">
        <v>10</v>
      </c>
      <c r="B28" s="24" t="s">
        <v>72</v>
      </c>
      <c r="C28" s="24" t="s">
        <v>73</v>
      </c>
      <c r="D28" s="20" t="s">
        <v>74</v>
      </c>
      <c r="E28" s="2" t="s">
        <v>67</v>
      </c>
      <c r="F28" s="20" t="s">
        <v>54</v>
      </c>
      <c r="G28" s="21">
        <v>100</v>
      </c>
      <c r="H28" s="22" t="s">
        <v>32</v>
      </c>
      <c r="I28" s="23">
        <f>16031.04+123.91</f>
        <v>16154.95</v>
      </c>
      <c r="J28" s="5"/>
      <c r="K28" s="5"/>
      <c r="L28" s="5"/>
      <c r="M28" s="5"/>
    </row>
    <row r="29" spans="1:13" ht="56.25">
      <c r="A29" s="26">
        <v>11</v>
      </c>
      <c r="B29" s="24" t="s">
        <v>75</v>
      </c>
      <c r="C29" s="24" t="s">
        <v>76</v>
      </c>
      <c r="D29" s="20" t="s">
        <v>99</v>
      </c>
      <c r="E29" s="2" t="s">
        <v>77</v>
      </c>
      <c r="F29" s="20" t="s">
        <v>54</v>
      </c>
      <c r="G29" s="21">
        <v>100</v>
      </c>
      <c r="H29" s="22" t="s">
        <v>32</v>
      </c>
      <c r="I29" s="23">
        <f>25133.87+1439.59</f>
        <v>26573.46</v>
      </c>
      <c r="J29" s="5"/>
      <c r="K29" s="5"/>
      <c r="L29" s="5"/>
      <c r="M29" s="5"/>
    </row>
    <row r="30" spans="1:13" ht="37.5">
      <c r="A30" s="26">
        <v>12</v>
      </c>
      <c r="B30" s="27" t="s">
        <v>78</v>
      </c>
      <c r="C30" s="27" t="s">
        <v>79</v>
      </c>
      <c r="D30" s="28">
        <v>43829</v>
      </c>
      <c r="E30" s="27" t="s">
        <v>80</v>
      </c>
      <c r="F30" s="27" t="s">
        <v>81</v>
      </c>
      <c r="G30" s="29">
        <v>100</v>
      </c>
      <c r="H30" s="30" t="s">
        <v>32</v>
      </c>
      <c r="I30" s="29">
        <v>44428.9</v>
      </c>
      <c r="J30" s="5"/>
      <c r="K30" s="5"/>
      <c r="L30" s="5"/>
      <c r="M30" s="5"/>
    </row>
    <row r="31" spans="1:13" ht="37.5">
      <c r="A31" s="26">
        <v>13</v>
      </c>
      <c r="B31" s="27" t="s">
        <v>82</v>
      </c>
      <c r="C31" s="27" t="s">
        <v>83</v>
      </c>
      <c r="D31" s="31">
        <v>44116</v>
      </c>
      <c r="E31" s="27" t="s">
        <v>84</v>
      </c>
      <c r="F31" s="27" t="s">
        <v>81</v>
      </c>
      <c r="G31" s="32">
        <v>100</v>
      </c>
      <c r="H31" s="30" t="s">
        <v>32</v>
      </c>
      <c r="I31" s="32">
        <v>25976.9</v>
      </c>
      <c r="J31" s="5"/>
      <c r="K31" s="5"/>
      <c r="L31" s="5"/>
      <c r="M31" s="5"/>
    </row>
    <row r="32" spans="1:13" ht="75">
      <c r="A32" s="26">
        <v>14</v>
      </c>
      <c r="B32" s="27" t="s">
        <v>85</v>
      </c>
      <c r="C32" s="33" t="s">
        <v>86</v>
      </c>
      <c r="D32" s="31">
        <v>44253</v>
      </c>
      <c r="E32" s="27" t="s">
        <v>87</v>
      </c>
      <c r="F32" s="27" t="s">
        <v>81</v>
      </c>
      <c r="G32" s="32">
        <v>100</v>
      </c>
      <c r="H32" s="30" t="s">
        <v>32</v>
      </c>
      <c r="I32" s="32">
        <v>24956.9</v>
      </c>
    </row>
    <row r="33" spans="1:9" ht="56.25">
      <c r="A33" s="26">
        <v>15</v>
      </c>
      <c r="B33" s="27" t="s">
        <v>88</v>
      </c>
      <c r="C33" s="27" t="s">
        <v>89</v>
      </c>
      <c r="D33" s="31">
        <v>41474</v>
      </c>
      <c r="E33" s="27" t="s">
        <v>90</v>
      </c>
      <c r="F33" s="27" t="s">
        <v>81</v>
      </c>
      <c r="G33" s="32">
        <v>100</v>
      </c>
      <c r="H33" s="30" t="s">
        <v>32</v>
      </c>
      <c r="I33" s="32">
        <v>5231.8999999999996</v>
      </c>
    </row>
    <row r="34" spans="1:9" ht="173.45" customHeight="1">
      <c r="A34" s="3">
        <v>16</v>
      </c>
      <c r="B34" s="34" t="s">
        <v>91</v>
      </c>
      <c r="C34" s="34" t="s">
        <v>92</v>
      </c>
      <c r="D34" s="35" t="s">
        <v>93</v>
      </c>
      <c r="E34" s="36" t="s">
        <v>94</v>
      </c>
      <c r="F34" s="34" t="s">
        <v>95</v>
      </c>
      <c r="G34" s="37">
        <v>100</v>
      </c>
      <c r="H34" s="38" t="s">
        <v>32</v>
      </c>
      <c r="I34" s="39">
        <v>1042005.9</v>
      </c>
    </row>
  </sheetData>
  <autoFilter ref="A5:I9" xr:uid="{00000000-0009-0000-0000-000000000000}"/>
  <mergeCells count="16">
    <mergeCell ref="H1:I1"/>
    <mergeCell ref="H2:I2"/>
    <mergeCell ref="A5:A7"/>
    <mergeCell ref="B5:B7"/>
    <mergeCell ref="D5:D7"/>
    <mergeCell ref="E5:E7"/>
    <mergeCell ref="F5:F7"/>
    <mergeCell ref="A11:I11"/>
    <mergeCell ref="A18:I18"/>
    <mergeCell ref="F4:I4"/>
    <mergeCell ref="B3:I3"/>
    <mergeCell ref="G5:G7"/>
    <mergeCell ref="C5:C7"/>
    <mergeCell ref="H5:H7"/>
    <mergeCell ref="I5:I7"/>
    <mergeCell ref="A9:I9"/>
  </mergeCells>
  <phoneticPr fontId="5" type="noConversion"/>
  <printOptions horizontalCentered="1"/>
  <pageMargins left="0.39370078740157483" right="0.39370078740157483" top="0.39370078740157483" bottom="0.39370078740157483" header="0" footer="0"/>
  <pageSetup paperSize="9" scale="26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samkov</dc:creator>
  <cp:lastModifiedBy>User</cp:lastModifiedBy>
  <cp:lastPrinted>2020-11-05T09:08:43Z</cp:lastPrinted>
  <dcterms:created xsi:type="dcterms:W3CDTF">2013-12-16T05:40:27Z</dcterms:created>
  <dcterms:modified xsi:type="dcterms:W3CDTF">2023-03-09T05:14:23Z</dcterms:modified>
</cp:coreProperties>
</file>